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5_2\55_208_ORG\Investitionskostenförderung\2025\XXX-2025-Antrag-Berechnung-Infoblatt\"/>
    </mc:Choice>
  </mc:AlternateContent>
  <xr:revisionPtr revIDLastSave="0" documentId="13_ncr:1_{068372EC-2169-4199-94C9-F3C924FB8BB3}" xr6:coauthVersionLast="36" xr6:coauthVersionMax="36" xr10:uidLastSave="{00000000-0000-0000-0000-000000000000}"/>
  <bookViews>
    <workbookView xWindow="-15" yWindow="-15" windowWidth="12240" windowHeight="129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D100" i="1" l="1"/>
  <c r="B100" i="1"/>
  <c r="D98" i="1"/>
  <c r="B98" i="1"/>
  <c r="D96" i="1"/>
  <c r="B96" i="1"/>
  <c r="A93" i="1"/>
  <c r="D76" i="1"/>
  <c r="B76" i="1"/>
  <c r="D71" i="1"/>
  <c r="B71" i="1"/>
  <c r="A45" i="1"/>
  <c r="B74" i="1" l="1"/>
  <c r="F76" i="1"/>
  <c r="F96" i="1"/>
  <c r="F98" i="1"/>
  <c r="F100" i="1"/>
  <c r="C102" i="1" s="1"/>
  <c r="F79" i="1" l="1"/>
  <c r="B82" i="1" s="1"/>
  <c r="D82" i="1" s="1"/>
  <c r="B84" i="1" s="1"/>
  <c r="B86" i="1" s="1"/>
  <c r="F105" i="1"/>
  <c r="C112" i="1" l="1"/>
  <c r="C114" i="1" s="1"/>
</calcChain>
</file>

<file path=xl/sharedStrings.xml><?xml version="1.0" encoding="utf-8"?>
<sst xmlns="http://schemas.openxmlformats.org/spreadsheetml/2006/main" count="98" uniqueCount="85">
  <si>
    <t>Anlage 1 zum Antrag des Pflegedienstes</t>
  </si>
  <si>
    <t>Bitte ausfüllen!</t>
  </si>
  <si>
    <t>Berechnung</t>
  </si>
  <si>
    <t>(bei Änderungen in der Vergütungshöhe
 im Laufe des Vorjahres bitte
für jeden Zeitraum ein
separates Formular ausfüllen)</t>
  </si>
  <si>
    <t>Der Pflegedienst</t>
  </si>
  <si>
    <t>hat in der Zeit vom</t>
  </si>
  <si>
    <t>bis zum</t>
  </si>
  <si>
    <t>zu Lasten der</t>
  </si>
  <si>
    <t>Pflegekassen/Beihilfenstellen folgende Beträge abgerechnet:</t>
  </si>
  <si>
    <t>a)</t>
  </si>
  <si>
    <t>b)</t>
  </si>
  <si>
    <t>für die Hausbesuchspauschalen (Lk 15 und 15a) :</t>
  </si>
  <si>
    <t>c)</t>
  </si>
  <si>
    <t>für stundenweise Abrechnung :</t>
  </si>
  <si>
    <t xml:space="preserve"> - für Verhinderungspflege durch Fachkraft :</t>
  </si>
  <si>
    <t>d)</t>
  </si>
  <si>
    <t xml:space="preserve"> - für Verhinderungspflege durch Nicht-Fachkraft :</t>
  </si>
  <si>
    <t>e)</t>
  </si>
  <si>
    <t xml:space="preserve"> - für LK 31,32, 33 :</t>
  </si>
  <si>
    <t>Es wird ausdrücklich bestätigt, dass in diesem Betrag nur die folgenden tatsächlich</t>
  </si>
  <si>
    <t>zu Lasten der Pflegekassen/Beihilfestellen abgerechneten Leistungen enthalten sind:</t>
  </si>
  <si>
    <t>- Pflegesachleistungen nach §36 Absatz 3 und 4 SGB XI</t>
  </si>
  <si>
    <t>- Hausbesuchspauschalen</t>
  </si>
  <si>
    <t>- Beratungsbesuche bei Pflegebedürftigen nach § 37 Absatz 3 SGB XI</t>
  </si>
  <si>
    <t>- Leistungen nach § 38a SGB XI, wenn die Präsenskraft von Ihrem Pflegedienst</t>
  </si>
  <si>
    <t xml:space="preserve">  gestellt wird</t>
  </si>
  <si>
    <t>- Verhinderungspflege nach § 39 SGB XI</t>
  </si>
  <si>
    <t>- Entlastungsbetrag nach § 45 b SGB XI für Personen mit Pflegegrad 1, wenn diese Leistung</t>
  </si>
  <si>
    <t xml:space="preserve">  für pflegerische Leistungen i.S.d. des § 36 SGB XI (Grundpflege) eingesetzt wurde</t>
  </si>
  <si>
    <t>Es wird ausdrücklich bestätigt, dass folgende Leistungen nicht berücksichtigt wurden:</t>
  </si>
  <si>
    <t>- Leistungen, die über den Leistungsrahmen des § 36 SGB XI von den Versicherten</t>
  </si>
  <si>
    <t xml:space="preserve">  selbst getragen wurden</t>
  </si>
  <si>
    <t>- Leistungen an private Selbstzahler</t>
  </si>
  <si>
    <t>- Leistungen, die vom Sozialamt finanziert wurden</t>
  </si>
  <si>
    <t>- Leistungen, die privat aus Pflegegeld finanziert wurden</t>
  </si>
  <si>
    <t>- Leistungen an Nicht-Pflegeversicherte</t>
  </si>
  <si>
    <t>- Leistungen auf der Grundlage freiwilliger privater Zusatzversicherungen</t>
  </si>
  <si>
    <t>einschließlich der „Pflegebahr“</t>
  </si>
  <si>
    <t>- Zusätzliche Betreuungsleistungen nach § 45 b SGB XI für Personen mit Pflegegrad 2-5</t>
  </si>
  <si>
    <t>In der Vergütungsvereinbarung nach § 89 SGB XI hat der Pflegedienst im oben</t>
  </si>
  <si>
    <t>genannten Zeitraum</t>
  </si>
  <si>
    <t>- einen Punktwert von</t>
  </si>
  <si>
    <t>erzielt</t>
  </si>
  <si>
    <t>- einen zusätzlichen Punktwert für die Refinanzierung der Ausbildungsumlage in</t>
  </si>
  <si>
    <t>Höhe von</t>
  </si>
  <si>
    <t>Für den Fall, dass Verhinderungspflege stundenweise abgerechnet wurde:</t>
  </si>
  <si>
    <t>Preis pro Stunde für Verhinderungspflege durch Fachkraft</t>
  </si>
  <si>
    <t>Preis pro Stunde für Verhinderungspflege durch Nicht-Fachkraft</t>
  </si>
  <si>
    <t>Berechnung der Investitionskostenpauschale</t>
  </si>
  <si>
    <t>Die Umrechnung der – entsprechend den o.g. Ausführungen – mit den Pflegekassen</t>
  </si>
  <si>
    <t>abgerechneten Leistungen in Punkt a) bis f) führt zu folgendem Ergebnis:</t>
  </si>
  <si>
    <t>a):</t>
  </si>
  <si>
    <t>geteilt durch</t>
  </si>
  <si>
    <t>(Punktwert laut Vergütungsverein-</t>
  </si>
  <si>
    <t>barung, gegenenfalls plus Punkt-</t>
  </si>
  <si>
    <t>wert für die Refinanzierung der</t>
  </si>
  <si>
    <t>=</t>
  </si>
  <si>
    <t>(Punkte)</t>
  </si>
  <si>
    <t>Ausbildungsumlage)</t>
  </si>
  <si>
    <t>b):</t>
  </si>
  <si>
    <t>(Punktwert) =</t>
  </si>
  <si>
    <t>c):</t>
  </si>
  <si>
    <t>Umrechnung der Punkte auf Leistungsminuten:</t>
  </si>
  <si>
    <t>Punkte : 10 =</t>
  </si>
  <si>
    <t>Leistungsminuten</t>
  </si>
  <si>
    <t>Umrechnung auf Leistungsstunden:</t>
  </si>
  <si>
    <t>Leitungsminuten : 60 =</t>
  </si>
  <si>
    <t>(1)</t>
  </si>
  <si>
    <t>Leistungsstunden  bei Abrechnung nach Leistungskomplexen</t>
  </si>
  <si>
    <t>d):</t>
  </si>
  <si>
    <t>ergibt</t>
  </si>
  <si>
    <t>Stunden</t>
  </si>
  <si>
    <t>e):</t>
  </si>
  <si>
    <t>geteilt durch 60 =</t>
  </si>
  <si>
    <t>(2) Leistungsstunden bei stundenweiser Abrechnung:</t>
  </si>
  <si>
    <t>Gesamtzahl der im oben genannten Zeitraum abgerechneten Leistungsstunden:</t>
  </si>
  <si>
    <t>[Summe (1) plus (2) ] :</t>
  </si>
  <si>
    <t>x</t>
  </si>
  <si>
    <t>2,15 €   =</t>
  </si>
  <si>
    <t>Die sachliche und rechnerische Richtigkeit wird bestätigt durch den</t>
  </si>
  <si>
    <t>Antragsteller:</t>
  </si>
  <si>
    <t>Ort und Datum</t>
  </si>
  <si>
    <t>(Unterschrift)</t>
  </si>
  <si>
    <t>nach Leitungskomplexen (ohne Lk 15, 15a mit Lk 17) :</t>
  </si>
  <si>
    <t>Gesamtpunkte [Summe Ergebnisse a) bis b)]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</si>
</sst>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000\ &quot;€&quot;"/>
    <numFmt numFmtId="166" formatCode="#,##0.00000"/>
    <numFmt numFmtId="167" formatCode="0.00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4" fillId="0" borderId="0" xfId="0" applyFont="1"/>
    <xf numFmtId="0" fontId="4" fillId="0" borderId="0" xfId="0" applyFont="1" applyAlignment="1"/>
    <xf numFmtId="14" fontId="4" fillId="2" borderId="0" xfId="0" applyNumberFormat="1" applyFont="1" applyFill="1" applyProtection="1">
      <protection locked="0"/>
    </xf>
    <xf numFmtId="0" fontId="4" fillId="0" borderId="0" xfId="0" applyFont="1" applyAlignment="1">
      <alignment horizontal="right"/>
    </xf>
    <xf numFmtId="164" fontId="4" fillId="2" borderId="1" xfId="0" applyNumberFormat="1" applyFont="1" applyFill="1" applyBorder="1" applyProtection="1">
      <protection locked="0"/>
    </xf>
    <xf numFmtId="164" fontId="4" fillId="2" borderId="2" xfId="0" applyNumberFormat="1" applyFont="1" applyFill="1" applyBorder="1" applyProtection="1">
      <protection locked="0"/>
    </xf>
    <xf numFmtId="49" fontId="5" fillId="0" borderId="0" xfId="0" applyNumberFormat="1" applyFont="1"/>
    <xf numFmtId="49" fontId="4" fillId="0" borderId="0" xfId="0" applyNumberFormat="1" applyFont="1"/>
    <xf numFmtId="49" fontId="2" fillId="0" borderId="0" xfId="0" applyNumberFormat="1" applyFont="1"/>
    <xf numFmtId="165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0" fontId="6" fillId="0" borderId="0" xfId="0" applyFont="1"/>
    <xf numFmtId="164" fontId="2" fillId="2" borderId="1" xfId="0" applyNumberFormat="1" applyFont="1" applyFill="1" applyBorder="1"/>
    <xf numFmtId="165" fontId="2" fillId="2" borderId="1" xfId="0" applyNumberFormat="1" applyFont="1" applyFill="1" applyBorder="1" applyProtection="1"/>
    <xf numFmtId="166" fontId="2" fillId="2" borderId="1" xfId="0" applyNumberFormat="1" applyFont="1" applyFill="1" applyBorder="1"/>
    <xf numFmtId="165" fontId="2" fillId="2" borderId="1" xfId="0" applyNumberFormat="1" applyFont="1" applyFill="1" applyBorder="1"/>
    <xf numFmtId="2" fontId="2" fillId="2" borderId="1" xfId="0" applyNumberFormat="1" applyFont="1" applyFill="1" applyBorder="1"/>
    <xf numFmtId="167" fontId="2" fillId="2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25"/>
  <sheetViews>
    <sheetView tabSelected="1" topLeftCell="A37" workbookViewId="0">
      <selection activeCell="J61" sqref="J61"/>
    </sheetView>
  </sheetViews>
  <sheetFormatPr baseColWidth="10" defaultRowHeight="14.25" x14ac:dyDescent="0.2"/>
  <cols>
    <col min="1" max="1" width="3.5703125" style="2" customWidth="1"/>
    <col min="2" max="2" width="18.7109375" style="2" customWidth="1"/>
    <col min="3" max="3" width="15.28515625" style="2" customWidth="1"/>
    <col min="4" max="4" width="16.28515625" style="2" customWidth="1"/>
    <col min="5" max="5" width="13.85546875" style="2" customWidth="1"/>
    <col min="6" max="6" width="19.28515625" style="2" customWidth="1"/>
    <col min="7" max="7" width="18.28515625" style="2" customWidth="1"/>
    <col min="8" max="16384" width="11.42578125" style="2"/>
  </cols>
  <sheetData>
    <row r="3" spans="1:7" x14ac:dyDescent="0.2">
      <c r="A3" s="28" t="s">
        <v>0</v>
      </c>
      <c r="B3" s="28"/>
      <c r="C3" s="28"/>
      <c r="D3" s="28"/>
      <c r="E3" s="28"/>
      <c r="F3" s="1"/>
    </row>
    <row r="4" spans="1:7" x14ac:dyDescent="0.2">
      <c r="A4" s="29" t="s">
        <v>1</v>
      </c>
      <c r="B4" s="29"/>
      <c r="C4" s="29"/>
      <c r="D4" s="29"/>
      <c r="E4" s="29"/>
      <c r="F4" s="29"/>
    </row>
    <row r="7" spans="1:7" ht="63" customHeight="1" x14ac:dyDescent="0.2">
      <c r="A7" s="30" t="s">
        <v>2</v>
      </c>
      <c r="B7" s="30"/>
      <c r="C7" s="3"/>
      <c r="D7" s="31" t="s">
        <v>3</v>
      </c>
      <c r="E7" s="31"/>
      <c r="F7" s="31"/>
      <c r="G7" s="4"/>
    </row>
    <row r="8" spans="1:7" x14ac:dyDescent="0.2">
      <c r="D8" s="5"/>
      <c r="E8" s="5"/>
      <c r="F8" s="5"/>
    </row>
    <row r="9" spans="1:7" ht="17.100000000000001" customHeight="1" x14ac:dyDescent="0.2">
      <c r="A9" s="6" t="s">
        <v>4</v>
      </c>
      <c r="B9" s="6"/>
      <c r="C9" s="6"/>
      <c r="D9" s="7"/>
      <c r="E9" s="7"/>
      <c r="F9" s="7"/>
    </row>
    <row r="10" spans="1:7" ht="17.100000000000001" customHeight="1" x14ac:dyDescent="0.2">
      <c r="A10" s="32"/>
      <c r="B10" s="32"/>
      <c r="C10" s="32"/>
      <c r="D10" s="32"/>
      <c r="E10" s="32"/>
      <c r="F10" s="32"/>
    </row>
    <row r="11" spans="1:7" ht="17.100000000000001" customHeight="1" x14ac:dyDescent="0.2">
      <c r="A11" s="6" t="s">
        <v>5</v>
      </c>
      <c r="B11" s="6"/>
      <c r="C11" s="8"/>
      <c r="D11" s="6" t="s">
        <v>6</v>
      </c>
      <c r="E11" s="8"/>
      <c r="F11" s="6" t="s">
        <v>7</v>
      </c>
    </row>
    <row r="12" spans="1:7" ht="17.100000000000001" customHeight="1" x14ac:dyDescent="0.2">
      <c r="A12" s="6" t="s">
        <v>8</v>
      </c>
      <c r="B12" s="6"/>
      <c r="C12" s="6"/>
      <c r="D12" s="6"/>
      <c r="E12" s="6"/>
      <c r="F12" s="6"/>
    </row>
    <row r="13" spans="1:7" ht="17.100000000000001" customHeight="1" x14ac:dyDescent="0.2">
      <c r="A13" s="6" t="s">
        <v>83</v>
      </c>
      <c r="B13" s="6"/>
      <c r="C13" s="6"/>
      <c r="D13" s="6"/>
      <c r="E13" s="9" t="s">
        <v>9</v>
      </c>
      <c r="F13" s="10"/>
    </row>
    <row r="14" spans="1:7" ht="17.100000000000001" customHeight="1" x14ac:dyDescent="0.2">
      <c r="A14" s="6" t="s">
        <v>11</v>
      </c>
      <c r="B14" s="6"/>
      <c r="C14" s="6"/>
      <c r="D14" s="6"/>
      <c r="E14" s="9" t="s">
        <v>10</v>
      </c>
      <c r="F14" s="11"/>
    </row>
    <row r="15" spans="1:7" ht="17.100000000000001" customHeight="1" x14ac:dyDescent="0.2">
      <c r="A15" s="6" t="s">
        <v>13</v>
      </c>
      <c r="B15" s="6"/>
      <c r="C15" s="6"/>
      <c r="D15" s="6"/>
      <c r="E15" s="6"/>
      <c r="F15" s="6"/>
    </row>
    <row r="16" spans="1:7" ht="17.100000000000001" customHeight="1" x14ac:dyDescent="0.2">
      <c r="A16" s="6" t="s">
        <v>14</v>
      </c>
      <c r="B16" s="6"/>
      <c r="C16" s="6"/>
      <c r="D16" s="6"/>
      <c r="E16" s="9" t="s">
        <v>12</v>
      </c>
      <c r="F16" s="10"/>
    </row>
    <row r="17" spans="1:6" ht="17.100000000000001" customHeight="1" x14ac:dyDescent="0.2">
      <c r="A17" s="6" t="s">
        <v>16</v>
      </c>
      <c r="B17" s="6"/>
      <c r="C17" s="6"/>
      <c r="D17" s="6"/>
      <c r="E17" s="9" t="s">
        <v>15</v>
      </c>
      <c r="F17" s="11"/>
    </row>
    <row r="18" spans="1:6" ht="17.100000000000001" customHeight="1" x14ac:dyDescent="0.2">
      <c r="A18" s="6" t="s">
        <v>18</v>
      </c>
      <c r="B18" s="6"/>
      <c r="C18" s="6"/>
      <c r="D18" s="6"/>
      <c r="E18" s="9" t="s">
        <v>17</v>
      </c>
      <c r="F18" s="11"/>
    </row>
    <row r="19" spans="1:6" ht="17.100000000000001" customHeight="1" x14ac:dyDescent="0.2">
      <c r="A19" s="6"/>
      <c r="B19" s="6"/>
      <c r="C19" s="6"/>
      <c r="D19" s="6"/>
      <c r="E19" s="6"/>
      <c r="F19" s="6"/>
    </row>
    <row r="20" spans="1:6" ht="17.100000000000001" customHeight="1" x14ac:dyDescent="0.2">
      <c r="A20" s="12" t="s">
        <v>19</v>
      </c>
      <c r="B20" s="13"/>
      <c r="C20" s="13"/>
      <c r="D20" s="13"/>
      <c r="E20" s="13"/>
      <c r="F20" s="13"/>
    </row>
    <row r="21" spans="1:6" ht="17.100000000000001" customHeight="1" x14ac:dyDescent="0.2">
      <c r="A21" s="12" t="s">
        <v>20</v>
      </c>
      <c r="B21" s="13"/>
      <c r="C21" s="13"/>
      <c r="D21" s="13"/>
      <c r="E21" s="13"/>
      <c r="F21" s="13"/>
    </row>
    <row r="22" spans="1:6" ht="17.100000000000001" customHeight="1" x14ac:dyDescent="0.2">
      <c r="A22" s="13" t="s">
        <v>21</v>
      </c>
      <c r="B22" s="13"/>
      <c r="C22" s="13"/>
      <c r="D22" s="13"/>
      <c r="E22" s="13"/>
      <c r="F22" s="13"/>
    </row>
    <row r="23" spans="1:6" ht="17.100000000000001" customHeight="1" x14ac:dyDescent="0.2">
      <c r="A23" s="13" t="s">
        <v>22</v>
      </c>
      <c r="B23" s="13"/>
      <c r="C23" s="13"/>
      <c r="D23" s="13"/>
      <c r="E23" s="13"/>
      <c r="F23" s="13"/>
    </row>
    <row r="24" spans="1:6" ht="17.100000000000001" customHeight="1" x14ac:dyDescent="0.2">
      <c r="A24" s="13" t="s">
        <v>23</v>
      </c>
      <c r="B24" s="13"/>
      <c r="C24" s="13"/>
      <c r="D24" s="13"/>
      <c r="E24" s="13"/>
      <c r="F24" s="13"/>
    </row>
    <row r="25" spans="1:6" ht="17.100000000000001" customHeight="1" x14ac:dyDescent="0.2">
      <c r="A25" s="13" t="s">
        <v>24</v>
      </c>
      <c r="B25" s="13"/>
      <c r="C25" s="13"/>
      <c r="D25" s="13"/>
      <c r="E25" s="13"/>
      <c r="F25" s="13"/>
    </row>
    <row r="26" spans="1:6" ht="17.100000000000001" customHeight="1" x14ac:dyDescent="0.2">
      <c r="A26" s="13" t="s">
        <v>25</v>
      </c>
      <c r="B26" s="13"/>
      <c r="C26" s="13"/>
      <c r="D26" s="13"/>
      <c r="E26" s="13"/>
      <c r="F26" s="13"/>
    </row>
    <row r="27" spans="1:6" ht="17.100000000000001" customHeight="1" x14ac:dyDescent="0.2">
      <c r="A27" s="13" t="s">
        <v>26</v>
      </c>
      <c r="B27" s="13"/>
      <c r="C27" s="13"/>
      <c r="D27" s="13"/>
      <c r="E27" s="13"/>
      <c r="F27" s="13"/>
    </row>
    <row r="28" spans="1:6" ht="17.100000000000001" customHeight="1" x14ac:dyDescent="0.2">
      <c r="A28" s="13" t="s">
        <v>27</v>
      </c>
      <c r="B28" s="13"/>
      <c r="C28" s="13"/>
      <c r="D28" s="13"/>
      <c r="E28" s="13"/>
      <c r="F28" s="13"/>
    </row>
    <row r="29" spans="1:6" ht="17.100000000000001" customHeight="1" x14ac:dyDescent="0.2">
      <c r="A29" s="6" t="s">
        <v>28</v>
      </c>
    </row>
    <row r="30" spans="1:6" ht="17.100000000000001" customHeight="1" x14ac:dyDescent="0.2">
      <c r="A30" s="6"/>
      <c r="B30" s="6"/>
      <c r="C30" s="6"/>
      <c r="D30" s="6"/>
      <c r="E30" s="6"/>
      <c r="F30" s="6"/>
    </row>
    <row r="31" spans="1:6" ht="17.100000000000001" customHeight="1" x14ac:dyDescent="0.2">
      <c r="A31" s="13" t="s">
        <v>29</v>
      </c>
      <c r="B31" s="13"/>
      <c r="C31" s="13"/>
      <c r="D31" s="13"/>
      <c r="E31" s="13"/>
      <c r="F31" s="13"/>
    </row>
    <row r="32" spans="1:6" ht="17.100000000000001" customHeight="1" x14ac:dyDescent="0.2">
      <c r="A32" s="13" t="s">
        <v>30</v>
      </c>
      <c r="B32" s="13"/>
      <c r="C32" s="13"/>
      <c r="D32" s="13"/>
      <c r="E32" s="13"/>
      <c r="F32" s="13"/>
    </row>
    <row r="33" spans="1:6" ht="17.100000000000001" customHeight="1" x14ac:dyDescent="0.2">
      <c r="A33" s="13" t="s">
        <v>31</v>
      </c>
      <c r="B33" s="13"/>
      <c r="C33" s="13"/>
      <c r="D33" s="13"/>
      <c r="E33" s="13"/>
      <c r="F33" s="13"/>
    </row>
    <row r="34" spans="1:6" ht="17.100000000000001" customHeight="1" x14ac:dyDescent="0.2">
      <c r="A34" s="13" t="s">
        <v>32</v>
      </c>
      <c r="B34" s="13"/>
      <c r="C34" s="13"/>
      <c r="D34" s="13"/>
      <c r="E34" s="13"/>
      <c r="F34" s="13"/>
    </row>
    <row r="35" spans="1:6" ht="17.100000000000001" customHeight="1" x14ac:dyDescent="0.2">
      <c r="A35" s="13" t="s">
        <v>33</v>
      </c>
      <c r="B35" s="13"/>
      <c r="C35" s="13"/>
      <c r="D35" s="13"/>
      <c r="E35" s="13"/>
      <c r="F35" s="13"/>
    </row>
    <row r="36" spans="1:6" ht="17.100000000000001" customHeight="1" x14ac:dyDescent="0.2">
      <c r="A36" s="13" t="s">
        <v>34</v>
      </c>
      <c r="B36" s="13"/>
      <c r="C36" s="13"/>
      <c r="D36" s="13"/>
      <c r="E36" s="13"/>
      <c r="F36" s="13"/>
    </row>
    <row r="37" spans="1:6" ht="17.100000000000001" customHeight="1" x14ac:dyDescent="0.2">
      <c r="A37" s="13" t="s">
        <v>35</v>
      </c>
      <c r="B37" s="13"/>
      <c r="C37" s="13"/>
      <c r="D37" s="13"/>
      <c r="E37" s="13"/>
      <c r="F37" s="13"/>
    </row>
    <row r="38" spans="1:6" ht="17.100000000000001" customHeight="1" x14ac:dyDescent="0.2">
      <c r="A38" s="13" t="s">
        <v>36</v>
      </c>
      <c r="B38" s="13"/>
      <c r="C38" s="13"/>
      <c r="D38" s="13"/>
      <c r="E38" s="13"/>
      <c r="F38" s="13"/>
    </row>
    <row r="39" spans="1:6" ht="17.100000000000001" customHeight="1" x14ac:dyDescent="0.2">
      <c r="A39" s="13" t="s">
        <v>37</v>
      </c>
      <c r="B39" s="13"/>
      <c r="C39" s="13"/>
      <c r="D39" s="13"/>
      <c r="E39" s="13"/>
      <c r="F39" s="13"/>
    </row>
    <row r="40" spans="1:6" ht="17.100000000000001" customHeight="1" x14ac:dyDescent="0.2">
      <c r="A40" s="13" t="s">
        <v>38</v>
      </c>
      <c r="B40" s="13"/>
      <c r="C40" s="13"/>
      <c r="D40" s="13"/>
      <c r="E40" s="13"/>
      <c r="F40" s="13"/>
    </row>
    <row r="41" spans="1:6" ht="17.100000000000001" customHeight="1" x14ac:dyDescent="0.2">
      <c r="A41" s="6"/>
      <c r="B41" s="6"/>
      <c r="C41" s="6"/>
      <c r="D41" s="6"/>
      <c r="E41" s="6"/>
      <c r="F41" s="6"/>
    </row>
    <row r="42" spans="1:6" ht="17.100000000000001" customHeight="1" x14ac:dyDescent="0.2"/>
    <row r="43" spans="1:6" ht="17.100000000000001" customHeight="1" x14ac:dyDescent="0.2"/>
    <row r="44" spans="1:6" ht="17.100000000000001" customHeight="1" x14ac:dyDescent="0.2">
      <c r="A44" s="28" t="s">
        <v>0</v>
      </c>
      <c r="B44" s="28"/>
      <c r="C44" s="28"/>
      <c r="D44" s="28"/>
      <c r="E44" s="28"/>
      <c r="F44" s="1"/>
    </row>
    <row r="45" spans="1:6" ht="17.100000000000001" customHeight="1" x14ac:dyDescent="0.2">
      <c r="A45" s="27" t="str">
        <f>A4</f>
        <v>Bitte ausfüllen!</v>
      </c>
      <c r="B45" s="27"/>
      <c r="C45" s="27"/>
      <c r="D45" s="27"/>
      <c r="E45" s="27"/>
      <c r="F45" s="27"/>
    </row>
    <row r="46" spans="1:6" ht="17.100000000000001" customHeight="1" x14ac:dyDescent="0.2"/>
    <row r="47" spans="1:6" ht="15" customHeight="1" x14ac:dyDescent="0.2"/>
    <row r="48" spans="1:6" ht="15" customHeight="1" x14ac:dyDescent="0.2">
      <c r="A48" s="2" t="s">
        <v>39</v>
      </c>
    </row>
    <row r="49" spans="1:6" x14ac:dyDescent="0.2">
      <c r="A49" s="2" t="s">
        <v>40</v>
      </c>
    </row>
    <row r="51" spans="1:6" x14ac:dyDescent="0.2">
      <c r="A51" s="14" t="s">
        <v>41</v>
      </c>
      <c r="C51" s="15"/>
      <c r="D51" s="2" t="s">
        <v>42</v>
      </c>
    </row>
    <row r="53" spans="1:6" x14ac:dyDescent="0.2">
      <c r="A53" s="14" t="s">
        <v>43</v>
      </c>
    </row>
    <row r="55" spans="1:6" x14ac:dyDescent="0.2">
      <c r="A55" s="2" t="s">
        <v>44</v>
      </c>
      <c r="C55" s="15">
        <v>4.8399999999999997E-3</v>
      </c>
      <c r="D55" s="2" t="s">
        <v>42</v>
      </c>
    </row>
    <row r="57" spans="1:6" x14ac:dyDescent="0.2">
      <c r="A57" s="2" t="s">
        <v>45</v>
      </c>
    </row>
    <row r="58" spans="1:6" x14ac:dyDescent="0.2">
      <c r="A58" s="2" t="s">
        <v>46</v>
      </c>
      <c r="F58" s="16"/>
    </row>
    <row r="59" spans="1:6" x14ac:dyDescent="0.2">
      <c r="A59" s="2" t="s">
        <v>47</v>
      </c>
      <c r="F59" s="17"/>
    </row>
    <row r="63" spans="1:6" ht="15" x14ac:dyDescent="0.25">
      <c r="A63" s="18" t="s">
        <v>48</v>
      </c>
    </row>
    <row r="66" spans="1:6" x14ac:dyDescent="0.2">
      <c r="A66" s="2" t="s">
        <v>49</v>
      </c>
    </row>
    <row r="67" spans="1:6" x14ac:dyDescent="0.2">
      <c r="A67" s="2" t="s">
        <v>50</v>
      </c>
    </row>
    <row r="71" spans="1:6" x14ac:dyDescent="0.2">
      <c r="A71" s="2" t="s">
        <v>51</v>
      </c>
      <c r="B71" s="19">
        <f>F13</f>
        <v>0</v>
      </c>
      <c r="C71" s="2" t="s">
        <v>52</v>
      </c>
      <c r="D71" s="20">
        <f>SUM(C51,C55)</f>
        <v>4.8399999999999997E-3</v>
      </c>
      <c r="E71" s="2" t="s">
        <v>53</v>
      </c>
    </row>
    <row r="72" spans="1:6" x14ac:dyDescent="0.2">
      <c r="E72" s="2" t="s">
        <v>54</v>
      </c>
    </row>
    <row r="73" spans="1:6" x14ac:dyDescent="0.2">
      <c r="E73" s="2" t="s">
        <v>55</v>
      </c>
    </row>
    <row r="74" spans="1:6" x14ac:dyDescent="0.2">
      <c r="A74" s="14" t="s">
        <v>56</v>
      </c>
      <c r="B74" s="21">
        <f>IF(ISERROR(SUM(B71/D71)),0,SUM(B71/D71))</f>
        <v>0</v>
      </c>
      <c r="C74" s="2" t="s">
        <v>57</v>
      </c>
      <c r="E74" s="2" t="s">
        <v>58</v>
      </c>
    </row>
    <row r="76" spans="1:6" x14ac:dyDescent="0.2">
      <c r="A76" s="2" t="s">
        <v>59</v>
      </c>
      <c r="B76" s="22">
        <f>F14</f>
        <v>0</v>
      </c>
      <c r="C76" s="2" t="s">
        <v>52</v>
      </c>
      <c r="D76" s="22">
        <f>C51</f>
        <v>0</v>
      </c>
      <c r="E76" s="14" t="s">
        <v>60</v>
      </c>
      <c r="F76" s="22">
        <f>IF(ISERROR(SUM(B76/D76)),0,SUM(B76/D76))</f>
        <v>0</v>
      </c>
    </row>
    <row r="77" spans="1:6" x14ac:dyDescent="0.2">
      <c r="F77" s="2" t="s">
        <v>57</v>
      </c>
    </row>
    <row r="79" spans="1:6" x14ac:dyDescent="0.2">
      <c r="C79" s="2" t="s">
        <v>84</v>
      </c>
      <c r="F79" s="22">
        <f>SUM(B74,F76)</f>
        <v>0</v>
      </c>
    </row>
    <row r="81" spans="1:6" x14ac:dyDescent="0.2">
      <c r="A81" s="2" t="s">
        <v>62</v>
      </c>
    </row>
    <row r="82" spans="1:6" x14ac:dyDescent="0.2">
      <c r="B82" s="21">
        <f>F79</f>
        <v>0</v>
      </c>
      <c r="C82" s="2" t="s">
        <v>63</v>
      </c>
      <c r="D82" s="21">
        <f>SUM(B82/10)</f>
        <v>0</v>
      </c>
      <c r="E82" s="2" t="s">
        <v>64</v>
      </c>
    </row>
    <row r="83" spans="1:6" x14ac:dyDescent="0.2">
      <c r="A83" s="2" t="s">
        <v>65</v>
      </c>
    </row>
    <row r="84" spans="1:6" x14ac:dyDescent="0.2">
      <c r="B84" s="21">
        <f>D82</f>
        <v>0</v>
      </c>
      <c r="C84" s="2" t="s">
        <v>66</v>
      </c>
    </row>
    <row r="86" spans="1:6" x14ac:dyDescent="0.2">
      <c r="A86" s="14" t="s">
        <v>67</v>
      </c>
      <c r="B86" s="21">
        <f>SUM(B84/60)</f>
        <v>0</v>
      </c>
      <c r="C86" s="2" t="s">
        <v>68</v>
      </c>
    </row>
    <row r="92" spans="1:6" x14ac:dyDescent="0.2">
      <c r="A92" s="28" t="s">
        <v>0</v>
      </c>
      <c r="B92" s="28"/>
      <c r="C92" s="28"/>
      <c r="D92" s="28"/>
      <c r="E92" s="28"/>
      <c r="F92" s="1"/>
    </row>
    <row r="93" spans="1:6" x14ac:dyDescent="0.2">
      <c r="A93" s="27" t="str">
        <f>A4</f>
        <v>Bitte ausfüllen!</v>
      </c>
      <c r="B93" s="27"/>
      <c r="C93" s="27"/>
      <c r="D93" s="27"/>
      <c r="E93" s="27"/>
      <c r="F93" s="27"/>
    </row>
    <row r="96" spans="1:6" x14ac:dyDescent="0.2">
      <c r="A96" s="2" t="s">
        <v>61</v>
      </c>
      <c r="B96" s="19">
        <f>F16</f>
        <v>0</v>
      </c>
      <c r="C96" s="2" t="s">
        <v>52</v>
      </c>
      <c r="D96" s="19">
        <f>F58</f>
        <v>0</v>
      </c>
      <c r="E96" s="2" t="s">
        <v>70</v>
      </c>
      <c r="F96" s="23">
        <f>IF(ISERROR(SUM(B96/D96)),0,SUM(B96/D96))</f>
        <v>0</v>
      </c>
    </row>
    <row r="97" spans="1:6" x14ac:dyDescent="0.2">
      <c r="F97" s="1" t="s">
        <v>71</v>
      </c>
    </row>
    <row r="98" spans="1:6" x14ac:dyDescent="0.2">
      <c r="A98" s="2" t="s">
        <v>69</v>
      </c>
      <c r="B98" s="19">
        <f>F17</f>
        <v>0</v>
      </c>
      <c r="C98" s="2" t="s">
        <v>52</v>
      </c>
      <c r="D98" s="19">
        <f>F59</f>
        <v>0</v>
      </c>
      <c r="E98" s="2" t="s">
        <v>70</v>
      </c>
      <c r="F98" s="23">
        <f>IF(ISERROR(SUM(B98/D98)),0,SUM(B98/D98))</f>
        <v>0</v>
      </c>
    </row>
    <row r="99" spans="1:6" x14ac:dyDescent="0.2">
      <c r="F99" s="1" t="s">
        <v>71</v>
      </c>
    </row>
    <row r="100" spans="1:6" ht="19.5" customHeight="1" x14ac:dyDescent="0.2">
      <c r="A100" s="2" t="s">
        <v>72</v>
      </c>
      <c r="B100" s="19">
        <f>F18</f>
        <v>0</v>
      </c>
      <c r="C100" s="2" t="s">
        <v>52</v>
      </c>
      <c r="D100" s="22">
        <f>SUM(C51+C55)*625/60</f>
        <v>5.0416666666666665E-2</v>
      </c>
      <c r="E100" s="2" t="s">
        <v>70</v>
      </c>
      <c r="F100" s="24">
        <f>IF(ISERROR(SUM(B100/D100)),0,SUM(B100/D100))</f>
        <v>0</v>
      </c>
    </row>
    <row r="102" spans="1:6" ht="22.5" customHeight="1" x14ac:dyDescent="0.2">
      <c r="A102" s="2" t="s">
        <v>73</v>
      </c>
      <c r="C102" s="23">
        <f>SUM(F100/60)</f>
        <v>0</v>
      </c>
      <c r="D102" s="2" t="s">
        <v>71</v>
      </c>
    </row>
    <row r="105" spans="1:6" ht="15" x14ac:dyDescent="0.25">
      <c r="A105" s="18" t="s">
        <v>74</v>
      </c>
      <c r="F105" s="22">
        <f>SUM(F96,F98,C102)</f>
        <v>0</v>
      </c>
    </row>
    <row r="108" spans="1:6" ht="15" x14ac:dyDescent="0.25">
      <c r="A108" s="18" t="s">
        <v>48</v>
      </c>
    </row>
    <row r="110" spans="1:6" x14ac:dyDescent="0.2">
      <c r="A110" s="2" t="s">
        <v>75</v>
      </c>
    </row>
    <row r="112" spans="1:6" x14ac:dyDescent="0.2">
      <c r="A112" s="2" t="s">
        <v>76</v>
      </c>
      <c r="C112" s="22">
        <f>IF(ISERROR(SUM(B86,F105)),0,SUM(B86,F105))</f>
        <v>0</v>
      </c>
    </row>
    <row r="114" spans="1:6" x14ac:dyDescent="0.2">
      <c r="A114" s="25" t="s">
        <v>77</v>
      </c>
      <c r="B114" s="25" t="s">
        <v>78</v>
      </c>
      <c r="C114" s="19">
        <f>SUM(C112*2.15)</f>
        <v>0</v>
      </c>
    </row>
    <row r="117" spans="1:6" ht="15" x14ac:dyDescent="0.25">
      <c r="A117" s="18" t="s">
        <v>79</v>
      </c>
    </row>
    <row r="120" spans="1:6" x14ac:dyDescent="0.2">
      <c r="A120" s="2" t="s">
        <v>80</v>
      </c>
    </row>
    <row r="124" spans="1:6" x14ac:dyDescent="0.2">
      <c r="A124" s="26"/>
      <c r="B124" s="26"/>
      <c r="D124" s="26"/>
      <c r="E124" s="26"/>
      <c r="F124" s="26"/>
    </row>
    <row r="125" spans="1:6" x14ac:dyDescent="0.2">
      <c r="A125" s="2" t="s">
        <v>81</v>
      </c>
      <c r="D125" s="2" t="s">
        <v>82</v>
      </c>
    </row>
  </sheetData>
  <sheetProtection password="CDDA" sheet="1" objects="1" scenarios="1"/>
  <dataConsolidate/>
  <mergeCells count="9">
    <mergeCell ref="A45:F45"/>
    <mergeCell ref="A92:E92"/>
    <mergeCell ref="A93:F93"/>
    <mergeCell ref="A3:E3"/>
    <mergeCell ref="A4:F4"/>
    <mergeCell ref="A7:B7"/>
    <mergeCell ref="D7:F7"/>
    <mergeCell ref="A10:F10"/>
    <mergeCell ref="A44:E4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 Hagen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Kusbaygi, Haci</dc:creator>
  <cp:lastModifiedBy>Holz, Edith</cp:lastModifiedBy>
  <cp:lastPrinted>2019-12-11T09:38:42Z</cp:lastPrinted>
  <dcterms:created xsi:type="dcterms:W3CDTF">2019-12-11T09:22:58Z</dcterms:created>
  <dcterms:modified xsi:type="dcterms:W3CDTF">2024-12-16T09:53:21Z</dcterms:modified>
</cp:coreProperties>
</file>